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PULPIT - SYLWIA\BIURO ZARZĄDU\PR IR\www_Relacje Inwestorskie\4. DANE FINANSOWE\"/>
    </mc:Choice>
  </mc:AlternateContent>
  <xr:revisionPtr revIDLastSave="0" documentId="13_ncr:1_{6FB1F046-2532-4B51-A19C-C7C7A4F7DF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K Arteria SA_Dane Finansowe" sheetId="1" r:id="rId1"/>
    <sheet name="Arteria SA_Dane Finansow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2" l="1"/>
  <c r="S16" i="2"/>
  <c r="T15" i="2"/>
  <c r="S15" i="2"/>
  <c r="K16" i="2"/>
  <c r="J16" i="2"/>
  <c r="K15" i="2"/>
  <c r="J15" i="2"/>
</calcChain>
</file>

<file path=xl/sharedStrings.xml><?xml version="1.0" encoding="utf-8"?>
<sst xmlns="http://schemas.openxmlformats.org/spreadsheetml/2006/main" count="177" uniqueCount="79">
  <si>
    <t>w tys. PLN</t>
  </si>
  <si>
    <t>w tys. EUR</t>
  </si>
  <si>
    <t>Wybrane dane finansowe dotyczące skonsolidowanego sprawozdania finansowego</t>
  </si>
  <si>
    <t>01.01.2016  31.12.2016</t>
  </si>
  <si>
    <t>01.01.2015  31.12.2015</t>
  </si>
  <si>
    <t>1.</t>
  </si>
  <si>
    <t xml:space="preserve"> Przychody netto ze sprzedaży</t>
  </si>
  <si>
    <t>2.</t>
  </si>
  <si>
    <t xml:space="preserve"> Zysk (strata) z działalności operacyjnej</t>
  </si>
  <si>
    <t>3.</t>
  </si>
  <si>
    <t xml:space="preserve"> Zysk (strata) przed opodatkowaniem</t>
  </si>
  <si>
    <t>4.</t>
  </si>
  <si>
    <t xml:space="preserve"> Zysk (strata) netto przypadający jedn. Dominującej</t>
  </si>
  <si>
    <t>5.</t>
  </si>
  <si>
    <t xml:space="preserve"> Średnia ważona liczba akcji</t>
  </si>
  <si>
    <t>6.</t>
  </si>
  <si>
    <t xml:space="preserve"> Przepływy pieniężne z działalności operacyjnej</t>
  </si>
  <si>
    <t>7.</t>
  </si>
  <si>
    <t xml:space="preserve"> Przepływy pieniężne z działalności inwestycyjnej</t>
  </si>
  <si>
    <t>8.</t>
  </si>
  <si>
    <t xml:space="preserve"> Przepływy pieniężne z działalności finansowej</t>
  </si>
  <si>
    <t>9.</t>
  </si>
  <si>
    <t xml:space="preserve"> Przepływy pieniężne netto Razem</t>
  </si>
  <si>
    <t>10.</t>
  </si>
  <si>
    <t xml:space="preserve"> Aktywa trwałe</t>
  </si>
  <si>
    <t>11.</t>
  </si>
  <si>
    <t xml:space="preserve"> Aktywa obrotowe</t>
  </si>
  <si>
    <t>12.</t>
  </si>
  <si>
    <t xml:space="preserve"> Aktywa Razem</t>
  </si>
  <si>
    <t>13.</t>
  </si>
  <si>
    <t xml:space="preserve"> Zobowiązania Razem</t>
  </si>
  <si>
    <t>14.</t>
  </si>
  <si>
    <t xml:space="preserve"> Zobowiązania długoterminowe</t>
  </si>
  <si>
    <t>15.</t>
  </si>
  <si>
    <t xml:space="preserve"> Zobowiązania krótkoterminowe</t>
  </si>
  <si>
    <t>16.</t>
  </si>
  <si>
    <t xml:space="preserve"> Kapitały własne</t>
  </si>
  <si>
    <t>17.</t>
  </si>
  <si>
    <t xml:space="preserve"> Kapitał zakładowy</t>
  </si>
  <si>
    <t>18.</t>
  </si>
  <si>
    <t xml:space="preserve"> Liczba akcji</t>
  </si>
  <si>
    <t>19.</t>
  </si>
  <si>
    <t xml:space="preserve"> Zysk (Strata) na jedną akcję zwykłą (w zł/EUR)</t>
  </si>
  <si>
    <t>20.</t>
  </si>
  <si>
    <t xml:space="preserve"> Wartość księgowa na jedną akcję (w zł/EUR)</t>
  </si>
  <si>
    <t>Kursy przyjęte do wyceny bilansowej</t>
  </si>
  <si>
    <t xml:space="preserve">     Kurs obowiązujący na ostatni dzień okresu</t>
  </si>
  <si>
    <t>31.12.2016</t>
  </si>
  <si>
    <t>31.12.2015</t>
  </si>
  <si>
    <t xml:space="preserve">    1 EURO / 1 PLN</t>
  </si>
  <si>
    <t>Kursy przyjęte do wyceny rachunku zysków i strat i rachunku przepływów pieniężnych</t>
  </si>
  <si>
    <t xml:space="preserve">    Kurs średni, liczony jako średnia arytmetyczna kursów na ostatni dzień każdego miesiąca okresu</t>
  </si>
  <si>
    <t>01.01.2014  31.12.2014</t>
  </si>
  <si>
    <t>4 273 820</t>
  </si>
  <si>
    <t>(1 353)</t>
  </si>
  <si>
    <t>(1 493)</t>
  </si>
  <si>
    <t>(5 667)</t>
  </si>
  <si>
    <t>(6 254)</t>
  </si>
  <si>
    <t>(1 941)</t>
  </si>
  <si>
    <t>31.12.2014</t>
  </si>
  <si>
    <t>01.01.2017  31.12.2017</t>
  </si>
  <si>
    <t xml:space="preserve">31.12.2017 </t>
  </si>
  <si>
    <t>4 269 520</t>
  </si>
  <si>
    <t>(1 181)</t>
  </si>
  <si>
    <t>(1 011)</t>
  </si>
  <si>
    <t>(16 017)</t>
  </si>
  <si>
    <t>(2 347)</t>
  </si>
  <si>
    <t>(1 573)</t>
  </si>
  <si>
    <t xml:space="preserve"> Zysk (strata) netto </t>
  </si>
  <si>
    <t>(3 759)</t>
  </si>
  <si>
    <t xml:space="preserve"> Aktywa razem</t>
  </si>
  <si>
    <t xml:space="preserve"> Zobowiązania razem</t>
  </si>
  <si>
    <t>Wybrane dane finansowe dotyczące jednostkowego sprawozdania finansowego</t>
  </si>
  <si>
    <t>01.01.2018  31.12.2018</t>
  </si>
  <si>
    <t>31.12.2018</t>
  </si>
  <si>
    <t>01.01.2019  31.12.2019</t>
  </si>
  <si>
    <t>01.01.2020  31.12.2020</t>
  </si>
  <si>
    <t>01.01.2021 31.12.2021</t>
  </si>
  <si>
    <t>01.01.2022 31.12.2022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</si>
</sst>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"/>
    <numFmt numFmtId="165" formatCode="_(* #,##0_);_(* \(#,##0\);_(* &quot;-&quot;??_);_(@_)"/>
    <numFmt numFmtId="166" formatCode="#,##0_);\(#,##0\);\-_m"/>
    <numFmt numFmtId="167" formatCode="0.0000"/>
    <numFmt numFmtId="168" formatCode="#,##0.00_);\(#,##0.00\);\-_m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3" fontId="2" fillId="0" borderId="3" xfId="0" applyNumberFormat="1" applyFont="1" applyBorder="1" applyAlignment="1">
      <alignment vertical="center" wrapText="1"/>
    </xf>
    <xf numFmtId="166" fontId="2" fillId="0" borderId="3" xfId="0" applyNumberFormat="1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7" fontId="1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right" vertical="center"/>
    </xf>
    <xf numFmtId="166" fontId="7" fillId="2" borderId="1" xfId="0" applyNumberFormat="1" applyFont="1" applyFill="1" applyBorder="1" applyAlignment="1">
      <alignment horizontal="right" vertical="center" wrapText="1"/>
    </xf>
    <xf numFmtId="168" fontId="2" fillId="0" borderId="3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168" fontId="6" fillId="2" borderId="1" xfId="0" applyNumberFormat="1" applyFont="1" applyFill="1" applyBorder="1" applyAlignment="1">
      <alignment horizontal="right"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7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1"/>
  <sheetViews>
    <sheetView showGridLines="0" tabSelected="1" workbookViewId="0">
      <selection activeCell="L26" sqref="L26:L31"/>
    </sheetView>
  </sheetViews>
  <sheetFormatPr defaultRowHeight="14.4" x14ac:dyDescent="0.3"/>
  <cols>
    <col min="1" max="1" width="5.44140625" customWidth="1"/>
    <col min="2" max="2" width="40.109375" customWidth="1"/>
    <col min="3" max="7" width="11.77734375" customWidth="1"/>
    <col min="8" max="11" width="11.77734375" hidden="1" customWidth="1"/>
    <col min="12" max="16" width="11.77734375" customWidth="1"/>
    <col min="17" max="20" width="11.77734375" hidden="1" customWidth="1"/>
  </cols>
  <sheetData>
    <row r="2" spans="1:21" x14ac:dyDescent="0.3">
      <c r="A2" s="1"/>
      <c r="B2" s="1"/>
      <c r="C2" s="60" t="s">
        <v>0</v>
      </c>
      <c r="D2" s="60"/>
      <c r="E2" s="60"/>
      <c r="F2" s="60"/>
      <c r="G2" s="60"/>
      <c r="H2" s="60"/>
      <c r="I2" s="60"/>
      <c r="J2" s="60"/>
      <c r="K2" s="60"/>
      <c r="L2" s="51" t="s">
        <v>1</v>
      </c>
      <c r="M2" s="52"/>
      <c r="N2" s="52"/>
      <c r="O2" s="52"/>
      <c r="P2" s="52"/>
      <c r="Q2" s="52"/>
      <c r="R2" s="52"/>
      <c r="S2" s="52"/>
      <c r="T2" s="53"/>
    </row>
    <row r="3" spans="1:21" ht="27.75" customHeight="1" x14ac:dyDescent="0.3">
      <c r="A3" s="60" t="s">
        <v>2</v>
      </c>
      <c r="B3" s="61"/>
      <c r="C3" s="29" t="s">
        <v>78</v>
      </c>
      <c r="D3" s="29" t="s">
        <v>77</v>
      </c>
      <c r="E3" s="29" t="s">
        <v>76</v>
      </c>
      <c r="F3" s="29" t="s">
        <v>75</v>
      </c>
      <c r="G3" s="29" t="s">
        <v>73</v>
      </c>
      <c r="H3" s="2" t="s">
        <v>60</v>
      </c>
      <c r="I3" s="2" t="s">
        <v>3</v>
      </c>
      <c r="J3" s="2" t="s">
        <v>4</v>
      </c>
      <c r="K3" s="2" t="s">
        <v>52</v>
      </c>
      <c r="L3" s="30" t="s">
        <v>78</v>
      </c>
      <c r="M3" s="30" t="s">
        <v>77</v>
      </c>
      <c r="N3" s="30" t="s">
        <v>76</v>
      </c>
      <c r="O3" s="14" t="s">
        <v>75</v>
      </c>
      <c r="P3" s="14" t="s">
        <v>73</v>
      </c>
      <c r="Q3" s="14" t="s">
        <v>60</v>
      </c>
      <c r="R3" s="14" t="s">
        <v>3</v>
      </c>
      <c r="S3" s="14" t="s">
        <v>4</v>
      </c>
      <c r="T3" s="14" t="s">
        <v>52</v>
      </c>
    </row>
    <row r="4" spans="1:21" ht="12" customHeight="1" x14ac:dyDescent="0.3">
      <c r="A4" s="2" t="s">
        <v>5</v>
      </c>
      <c r="B4" s="13" t="s">
        <v>6</v>
      </c>
      <c r="C4" s="24">
        <v>314541</v>
      </c>
      <c r="D4" s="24">
        <v>292231</v>
      </c>
      <c r="E4" s="24">
        <v>194532</v>
      </c>
      <c r="F4" s="24">
        <v>190274</v>
      </c>
      <c r="G4" s="23">
        <v>176982</v>
      </c>
      <c r="H4" s="15">
        <v>168752</v>
      </c>
      <c r="I4" s="16">
        <v>178912</v>
      </c>
      <c r="J4" s="17">
        <v>176558</v>
      </c>
      <c r="K4" s="17">
        <v>149528</v>
      </c>
      <c r="L4" s="25">
        <v>67091</v>
      </c>
      <c r="M4" s="25">
        <v>63841</v>
      </c>
      <c r="N4" s="25">
        <v>43479</v>
      </c>
      <c r="O4" s="25">
        <v>44231</v>
      </c>
      <c r="P4" s="25">
        <v>41478</v>
      </c>
      <c r="Q4" s="18">
        <v>40325</v>
      </c>
      <c r="R4" s="19">
        <v>40888</v>
      </c>
      <c r="S4" s="19">
        <v>42190</v>
      </c>
      <c r="T4" s="18">
        <v>35693</v>
      </c>
      <c r="U4" s="22"/>
    </row>
    <row r="5" spans="1:21" ht="12" customHeight="1" x14ac:dyDescent="0.3">
      <c r="A5" s="2" t="s">
        <v>7</v>
      </c>
      <c r="B5" s="13" t="s">
        <v>8</v>
      </c>
      <c r="C5" s="24">
        <v>28</v>
      </c>
      <c r="D5" s="24">
        <v>5902</v>
      </c>
      <c r="E5" s="24">
        <v>-4209</v>
      </c>
      <c r="F5" s="24">
        <v>5378</v>
      </c>
      <c r="G5" s="23">
        <v>5283</v>
      </c>
      <c r="H5" s="15">
        <v>4988</v>
      </c>
      <c r="I5" s="16">
        <v>10921</v>
      </c>
      <c r="J5" s="17">
        <v>12427</v>
      </c>
      <c r="K5" s="17">
        <v>12858</v>
      </c>
      <c r="L5" s="25">
        <v>6</v>
      </c>
      <c r="M5" s="25">
        <v>1289</v>
      </c>
      <c r="N5" s="25">
        <v>-941</v>
      </c>
      <c r="O5" s="25">
        <v>1250</v>
      </c>
      <c r="P5" s="25">
        <v>1238</v>
      </c>
      <c r="Q5" s="18">
        <v>1192</v>
      </c>
      <c r="R5" s="19">
        <v>2496</v>
      </c>
      <c r="S5" s="19">
        <v>2970</v>
      </c>
      <c r="T5" s="18">
        <v>3069</v>
      </c>
    </row>
    <row r="6" spans="1:21" ht="12" customHeight="1" x14ac:dyDescent="0.3">
      <c r="A6" s="2" t="s">
        <v>9</v>
      </c>
      <c r="B6" s="13" t="s">
        <v>10</v>
      </c>
      <c r="C6" s="24">
        <v>-4068.3007200000011</v>
      </c>
      <c r="D6" s="24">
        <v>5850</v>
      </c>
      <c r="E6" s="24">
        <v>-6125</v>
      </c>
      <c r="F6" s="24">
        <v>3794</v>
      </c>
      <c r="G6" s="23">
        <v>3406</v>
      </c>
      <c r="H6" s="15">
        <v>-40178</v>
      </c>
      <c r="I6" s="16">
        <v>7362</v>
      </c>
      <c r="J6" s="17">
        <v>10191</v>
      </c>
      <c r="K6" s="17">
        <v>10724</v>
      </c>
      <c r="L6" s="25">
        <v>-868</v>
      </c>
      <c r="M6" s="25">
        <v>1278</v>
      </c>
      <c r="N6" s="25">
        <v>-1369</v>
      </c>
      <c r="O6" s="25">
        <v>882</v>
      </c>
      <c r="P6" s="25">
        <v>798</v>
      </c>
      <c r="Q6" s="18">
        <v>-9601</v>
      </c>
      <c r="R6" s="19">
        <v>1682</v>
      </c>
      <c r="S6" s="19">
        <v>2435</v>
      </c>
      <c r="T6" s="18">
        <v>2560</v>
      </c>
    </row>
    <row r="7" spans="1:21" ht="12" customHeight="1" x14ac:dyDescent="0.3">
      <c r="A7" s="2" t="s">
        <v>11</v>
      </c>
      <c r="B7" s="13" t="s">
        <v>12</v>
      </c>
      <c r="C7" s="24">
        <v>-4815.3007200000011</v>
      </c>
      <c r="D7" s="24">
        <v>4647</v>
      </c>
      <c r="E7" s="24">
        <v>-6748</v>
      </c>
      <c r="F7" s="24">
        <v>2658</v>
      </c>
      <c r="G7" s="23">
        <v>2590</v>
      </c>
      <c r="H7" s="15">
        <v>-41782</v>
      </c>
      <c r="I7" s="16">
        <v>7373</v>
      </c>
      <c r="J7" s="17">
        <v>10273</v>
      </c>
      <c r="K7" s="17">
        <v>10395</v>
      </c>
      <c r="L7" s="25">
        <v>-1027</v>
      </c>
      <c r="M7" s="25">
        <v>1015</v>
      </c>
      <c r="N7" s="25">
        <v>-1508</v>
      </c>
      <c r="O7" s="25">
        <v>618</v>
      </c>
      <c r="P7" s="25">
        <v>607</v>
      </c>
      <c r="Q7" s="18">
        <v>-9984</v>
      </c>
      <c r="R7" s="19">
        <v>1685</v>
      </c>
      <c r="S7" s="19">
        <v>2455</v>
      </c>
      <c r="T7" s="18">
        <v>2481</v>
      </c>
    </row>
    <row r="8" spans="1:21" ht="12" customHeight="1" x14ac:dyDescent="0.3">
      <c r="A8" s="2" t="s">
        <v>13</v>
      </c>
      <c r="B8" s="13" t="s">
        <v>14</v>
      </c>
      <c r="C8" s="24">
        <v>4269520</v>
      </c>
      <c r="D8" s="24">
        <v>4269520</v>
      </c>
      <c r="E8" s="24">
        <v>4269520</v>
      </c>
      <c r="F8" s="41">
        <v>4269520</v>
      </c>
      <c r="G8" s="23">
        <v>4269520</v>
      </c>
      <c r="H8" s="15">
        <v>4269520</v>
      </c>
      <c r="I8" s="16">
        <v>4269520</v>
      </c>
      <c r="J8" s="17">
        <v>4269520</v>
      </c>
      <c r="K8" s="17" t="s">
        <v>53</v>
      </c>
      <c r="L8" s="25">
        <v>4269520</v>
      </c>
      <c r="M8" s="25">
        <v>4269520</v>
      </c>
      <c r="N8" s="25">
        <v>4269520</v>
      </c>
      <c r="O8" s="25">
        <v>4269520</v>
      </c>
      <c r="P8" s="25">
        <v>4269520</v>
      </c>
      <c r="Q8" s="18">
        <v>4269520</v>
      </c>
      <c r="R8" s="19">
        <v>4269520</v>
      </c>
      <c r="S8" s="19">
        <v>4269520</v>
      </c>
      <c r="T8" s="18" t="s">
        <v>53</v>
      </c>
    </row>
    <row r="9" spans="1:21" ht="12" customHeight="1" x14ac:dyDescent="0.3">
      <c r="A9" s="2" t="s">
        <v>15</v>
      </c>
      <c r="B9" s="13" t="s">
        <v>16</v>
      </c>
      <c r="C9" s="24">
        <v>-403.30072000000109</v>
      </c>
      <c r="D9" s="24">
        <v>5585</v>
      </c>
      <c r="E9" s="24">
        <v>4898</v>
      </c>
      <c r="F9" s="24">
        <v>10552</v>
      </c>
      <c r="G9" s="23">
        <v>13552</v>
      </c>
      <c r="H9" s="15">
        <v>11031</v>
      </c>
      <c r="I9" s="16">
        <v>19855</v>
      </c>
      <c r="J9" s="17">
        <v>11182</v>
      </c>
      <c r="K9" s="17">
        <v>9980</v>
      </c>
      <c r="L9" s="25">
        <v>-86</v>
      </c>
      <c r="M9" s="25">
        <v>1220</v>
      </c>
      <c r="N9" s="25">
        <v>1095</v>
      </c>
      <c r="O9" s="25">
        <v>2453</v>
      </c>
      <c r="P9" s="25">
        <v>3176</v>
      </c>
      <c r="Q9" s="18">
        <v>2636</v>
      </c>
      <c r="R9" s="19">
        <v>4537</v>
      </c>
      <c r="S9" s="19">
        <v>2672</v>
      </c>
      <c r="T9" s="18">
        <v>2383</v>
      </c>
    </row>
    <row r="10" spans="1:21" ht="12" customHeight="1" x14ac:dyDescent="0.3">
      <c r="A10" s="2" t="s">
        <v>17</v>
      </c>
      <c r="B10" s="13" t="s">
        <v>18</v>
      </c>
      <c r="C10" s="24">
        <v>-385</v>
      </c>
      <c r="D10" s="24">
        <v>-166</v>
      </c>
      <c r="E10" s="24">
        <v>-478</v>
      </c>
      <c r="F10" s="24">
        <v>-4322</v>
      </c>
      <c r="G10" s="24">
        <v>-4164</v>
      </c>
      <c r="H10" s="15">
        <v>-4866</v>
      </c>
      <c r="I10" s="16">
        <v>-12166</v>
      </c>
      <c r="J10" s="17">
        <v>-17613</v>
      </c>
      <c r="K10" s="17" t="s">
        <v>56</v>
      </c>
      <c r="L10" s="25">
        <v>-82</v>
      </c>
      <c r="M10" s="25">
        <v>-36</v>
      </c>
      <c r="N10" s="25">
        <v>-107</v>
      </c>
      <c r="O10" s="25">
        <v>-1005</v>
      </c>
      <c r="P10" s="25">
        <v>-976</v>
      </c>
      <c r="Q10" s="18">
        <v>-1163</v>
      </c>
      <c r="R10" s="19">
        <v>-2780</v>
      </c>
      <c r="S10" s="19">
        <v>-4209</v>
      </c>
      <c r="T10" s="18" t="s">
        <v>54</v>
      </c>
    </row>
    <row r="11" spans="1:21" ht="12" customHeight="1" x14ac:dyDescent="0.3">
      <c r="A11" s="2" t="s">
        <v>19</v>
      </c>
      <c r="B11" s="13" t="s">
        <v>20</v>
      </c>
      <c r="C11" s="24">
        <v>-4391</v>
      </c>
      <c r="D11" s="24">
        <v>-4371</v>
      </c>
      <c r="E11" s="24">
        <v>-1938</v>
      </c>
      <c r="F11" s="24">
        <v>-5055</v>
      </c>
      <c r="G11" s="24">
        <v>-8052</v>
      </c>
      <c r="H11" s="15">
        <v>-10133</v>
      </c>
      <c r="I11" s="16">
        <v>-5850</v>
      </c>
      <c r="J11" s="17">
        <v>7640</v>
      </c>
      <c r="K11" s="17" t="s">
        <v>57</v>
      </c>
      <c r="L11" s="25">
        <v>-937</v>
      </c>
      <c r="M11" s="25">
        <v>-955</v>
      </c>
      <c r="N11" s="25">
        <v>-433</v>
      </c>
      <c r="O11" s="25">
        <v>-1175</v>
      </c>
      <c r="P11" s="25">
        <v>-1887</v>
      </c>
      <c r="Q11" s="18">
        <v>-2421</v>
      </c>
      <c r="R11" s="19">
        <v>-1337</v>
      </c>
      <c r="S11" s="19">
        <v>1826</v>
      </c>
      <c r="T11" s="18" t="s">
        <v>55</v>
      </c>
    </row>
    <row r="12" spans="1:21" ht="12" customHeight="1" x14ac:dyDescent="0.3">
      <c r="A12" s="2" t="s">
        <v>21</v>
      </c>
      <c r="B12" s="13" t="s">
        <v>22</v>
      </c>
      <c r="C12" s="24">
        <v>-5179.3007200000011</v>
      </c>
      <c r="D12" s="24">
        <v>1048</v>
      </c>
      <c r="E12" s="24">
        <v>2482</v>
      </c>
      <c r="F12" s="24">
        <v>1175</v>
      </c>
      <c r="G12" s="23">
        <v>1336</v>
      </c>
      <c r="H12" s="15">
        <v>-3968</v>
      </c>
      <c r="I12" s="16">
        <v>1839</v>
      </c>
      <c r="J12" s="17">
        <v>1210</v>
      </c>
      <c r="K12" s="17" t="s">
        <v>58</v>
      </c>
      <c r="L12" s="25">
        <v>-1105</v>
      </c>
      <c r="M12" s="25">
        <v>229</v>
      </c>
      <c r="N12" s="25">
        <v>555</v>
      </c>
      <c r="O12" s="25">
        <v>273</v>
      </c>
      <c r="P12" s="25">
        <v>313</v>
      </c>
      <c r="Q12" s="18">
        <v>-948</v>
      </c>
      <c r="R12" s="19">
        <v>420</v>
      </c>
      <c r="S12" s="19">
        <v>289</v>
      </c>
      <c r="T12" s="18">
        <v>-463</v>
      </c>
    </row>
    <row r="13" spans="1:21" ht="12" customHeight="1" x14ac:dyDescent="0.3">
      <c r="A13" s="2" t="s">
        <v>23</v>
      </c>
      <c r="B13" s="13" t="s">
        <v>24</v>
      </c>
      <c r="C13" s="24">
        <v>35887</v>
      </c>
      <c r="D13" s="24">
        <v>38311</v>
      </c>
      <c r="E13" s="24">
        <v>42335</v>
      </c>
      <c r="F13" s="24">
        <v>50571</v>
      </c>
      <c r="G13" s="23">
        <v>50847</v>
      </c>
      <c r="H13" s="15">
        <v>53565</v>
      </c>
      <c r="I13" s="16">
        <v>99520</v>
      </c>
      <c r="J13" s="17">
        <v>99800</v>
      </c>
      <c r="K13" s="17">
        <v>84861</v>
      </c>
      <c r="L13" s="25">
        <v>7652</v>
      </c>
      <c r="M13" s="25">
        <v>8330</v>
      </c>
      <c r="N13" s="25">
        <v>9174</v>
      </c>
      <c r="O13" s="25">
        <v>11875</v>
      </c>
      <c r="P13" s="25">
        <v>11825</v>
      </c>
      <c r="Q13" s="18">
        <v>12570</v>
      </c>
      <c r="R13" s="19">
        <v>22496</v>
      </c>
      <c r="S13" s="19">
        <v>23419</v>
      </c>
      <c r="T13" s="18">
        <v>19910</v>
      </c>
    </row>
    <row r="14" spans="1:21" ht="12" customHeight="1" x14ac:dyDescent="0.3">
      <c r="A14" s="2" t="s">
        <v>25</v>
      </c>
      <c r="B14" s="13" t="s">
        <v>26</v>
      </c>
      <c r="C14" s="24">
        <v>75952</v>
      </c>
      <c r="D14" s="24">
        <v>76547</v>
      </c>
      <c r="E14" s="24">
        <v>60875</v>
      </c>
      <c r="F14" s="24">
        <v>78029</v>
      </c>
      <c r="G14" s="23">
        <v>70881</v>
      </c>
      <c r="H14" s="15">
        <v>61571</v>
      </c>
      <c r="I14" s="16">
        <v>69112</v>
      </c>
      <c r="J14" s="17">
        <v>68715</v>
      </c>
      <c r="K14" s="17">
        <v>46969</v>
      </c>
      <c r="L14" s="25">
        <v>16195</v>
      </c>
      <c r="M14" s="25">
        <v>16643</v>
      </c>
      <c r="N14" s="25">
        <v>13191</v>
      </c>
      <c r="O14" s="25">
        <v>18323</v>
      </c>
      <c r="P14" s="25">
        <v>16484</v>
      </c>
      <c r="Q14" s="18">
        <v>14448</v>
      </c>
      <c r="R14" s="19">
        <v>15622</v>
      </c>
      <c r="S14" s="19">
        <v>16125</v>
      </c>
      <c r="T14" s="18">
        <v>11019</v>
      </c>
    </row>
    <row r="15" spans="1:21" ht="12" customHeight="1" x14ac:dyDescent="0.3">
      <c r="A15" s="2" t="s">
        <v>27</v>
      </c>
      <c r="B15" s="13" t="s">
        <v>28</v>
      </c>
      <c r="C15" s="24">
        <v>111839</v>
      </c>
      <c r="D15" s="24">
        <v>114858</v>
      </c>
      <c r="E15" s="24">
        <v>103210</v>
      </c>
      <c r="F15" s="24">
        <v>128600</v>
      </c>
      <c r="G15" s="23">
        <v>121728</v>
      </c>
      <c r="H15" s="15">
        <v>115136</v>
      </c>
      <c r="I15" s="16">
        <v>168632</v>
      </c>
      <c r="J15" s="17">
        <v>168515</v>
      </c>
      <c r="K15" s="17">
        <v>131830</v>
      </c>
      <c r="L15" s="25">
        <v>23847</v>
      </c>
      <c r="M15" s="25">
        <v>24972</v>
      </c>
      <c r="N15" s="25">
        <v>22365</v>
      </c>
      <c r="O15" s="25">
        <v>30198</v>
      </c>
      <c r="P15" s="25">
        <v>28309</v>
      </c>
      <c r="Q15" s="18">
        <v>27018</v>
      </c>
      <c r="R15" s="19">
        <v>38118</v>
      </c>
      <c r="S15" s="19">
        <v>39544</v>
      </c>
      <c r="T15" s="18">
        <v>30929</v>
      </c>
    </row>
    <row r="16" spans="1:21" ht="12" customHeight="1" x14ac:dyDescent="0.3">
      <c r="A16" s="2" t="s">
        <v>29</v>
      </c>
      <c r="B16" s="13" t="s">
        <v>30</v>
      </c>
      <c r="C16" s="24">
        <v>67730</v>
      </c>
      <c r="D16" s="24">
        <v>66597</v>
      </c>
      <c r="E16" s="24">
        <v>59596</v>
      </c>
      <c r="F16" s="24">
        <v>78238</v>
      </c>
      <c r="G16" s="23">
        <v>73017</v>
      </c>
      <c r="H16" s="15">
        <v>68254</v>
      </c>
      <c r="I16" s="16">
        <v>79030</v>
      </c>
      <c r="J16" s="17">
        <v>85393</v>
      </c>
      <c r="K16" s="17">
        <v>56181</v>
      </c>
      <c r="L16" s="25">
        <v>14442</v>
      </c>
      <c r="M16" s="25">
        <v>14479</v>
      </c>
      <c r="N16" s="25">
        <v>12914</v>
      </c>
      <c r="O16" s="25">
        <v>18372</v>
      </c>
      <c r="P16" s="25">
        <v>16981</v>
      </c>
      <c r="Q16" s="18">
        <v>16016</v>
      </c>
      <c r="R16" s="19">
        <v>17864</v>
      </c>
      <c r="S16" s="19">
        <v>20038</v>
      </c>
      <c r="T16" s="18">
        <v>13181</v>
      </c>
    </row>
    <row r="17" spans="1:20" ht="12" customHeight="1" x14ac:dyDescent="0.3">
      <c r="A17" s="2" t="s">
        <v>31</v>
      </c>
      <c r="B17" s="13" t="s">
        <v>32</v>
      </c>
      <c r="C17" s="24">
        <v>2834</v>
      </c>
      <c r="D17" s="24">
        <v>1978</v>
      </c>
      <c r="E17" s="24">
        <v>2593</v>
      </c>
      <c r="F17" s="24">
        <v>8591</v>
      </c>
      <c r="G17" s="23">
        <v>19527</v>
      </c>
      <c r="H17" s="15">
        <v>13864</v>
      </c>
      <c r="I17" s="16">
        <v>34685</v>
      </c>
      <c r="J17" s="17">
        <v>37914</v>
      </c>
      <c r="K17" s="17">
        <v>21696</v>
      </c>
      <c r="L17" s="25">
        <v>604</v>
      </c>
      <c r="M17" s="25">
        <v>430</v>
      </c>
      <c r="N17" s="25">
        <v>562</v>
      </c>
      <c r="O17" s="25">
        <v>2017</v>
      </c>
      <c r="P17" s="25">
        <v>4541</v>
      </c>
      <c r="Q17" s="18">
        <v>3253</v>
      </c>
      <c r="R17" s="19">
        <v>7840</v>
      </c>
      <c r="S17" s="19">
        <v>8897</v>
      </c>
      <c r="T17" s="18">
        <v>5090</v>
      </c>
    </row>
    <row r="18" spans="1:20" ht="12" customHeight="1" x14ac:dyDescent="0.3">
      <c r="A18" s="2" t="s">
        <v>33</v>
      </c>
      <c r="B18" s="13" t="s">
        <v>34</v>
      </c>
      <c r="C18" s="24">
        <v>64896</v>
      </c>
      <c r="D18" s="24">
        <v>64619</v>
      </c>
      <c r="E18" s="24">
        <v>57003</v>
      </c>
      <c r="F18" s="24">
        <v>69647</v>
      </c>
      <c r="G18" s="23">
        <v>53490</v>
      </c>
      <c r="H18" s="15">
        <v>54390</v>
      </c>
      <c r="I18" s="16">
        <v>44345</v>
      </c>
      <c r="J18" s="17">
        <v>47479</v>
      </c>
      <c r="K18" s="17">
        <v>34485</v>
      </c>
      <c r="L18" s="25">
        <v>13837</v>
      </c>
      <c r="M18" s="25">
        <v>14049</v>
      </c>
      <c r="N18" s="25">
        <v>12352</v>
      </c>
      <c r="O18" s="25">
        <v>16355</v>
      </c>
      <c r="P18" s="25">
        <v>12440</v>
      </c>
      <c r="Q18" s="18">
        <v>12763</v>
      </c>
      <c r="R18" s="19">
        <v>10024</v>
      </c>
      <c r="S18" s="19">
        <v>11141</v>
      </c>
      <c r="T18" s="18">
        <v>8091</v>
      </c>
    </row>
    <row r="19" spans="1:20" ht="12" customHeight="1" x14ac:dyDescent="0.3">
      <c r="A19" s="2" t="s">
        <v>35</v>
      </c>
      <c r="B19" s="13" t="s">
        <v>36</v>
      </c>
      <c r="C19" s="24">
        <v>44109</v>
      </c>
      <c r="D19" s="24">
        <v>48261</v>
      </c>
      <c r="E19" s="24">
        <v>43614</v>
      </c>
      <c r="F19" s="24">
        <v>50362</v>
      </c>
      <c r="G19" s="23">
        <v>48711</v>
      </c>
      <c r="H19" s="15">
        <v>46882</v>
      </c>
      <c r="I19" s="16">
        <v>89602</v>
      </c>
      <c r="J19" s="17">
        <v>83122</v>
      </c>
      <c r="K19" s="17">
        <v>75747</v>
      </c>
      <c r="L19" s="25">
        <v>9405</v>
      </c>
      <c r="M19" s="25">
        <v>10493</v>
      </c>
      <c r="N19" s="25">
        <v>9451</v>
      </c>
      <c r="O19" s="25">
        <v>11826</v>
      </c>
      <c r="P19" s="25">
        <v>11328</v>
      </c>
      <c r="Q19" s="18">
        <v>11002</v>
      </c>
      <c r="R19" s="19">
        <v>20254</v>
      </c>
      <c r="S19" s="19">
        <v>19505</v>
      </c>
      <c r="T19" s="18">
        <v>17771</v>
      </c>
    </row>
    <row r="20" spans="1:20" ht="12" customHeight="1" x14ac:dyDescent="0.3">
      <c r="A20" s="2" t="s">
        <v>37</v>
      </c>
      <c r="B20" s="13" t="s">
        <v>38</v>
      </c>
      <c r="C20" s="24">
        <v>854</v>
      </c>
      <c r="D20" s="24">
        <v>853.904</v>
      </c>
      <c r="E20" s="24">
        <v>854</v>
      </c>
      <c r="F20" s="24">
        <v>854</v>
      </c>
      <c r="G20" s="23">
        <v>854</v>
      </c>
      <c r="H20" s="15">
        <v>854</v>
      </c>
      <c r="I20" s="16">
        <v>854</v>
      </c>
      <c r="J20" s="17">
        <v>854</v>
      </c>
      <c r="K20" s="17">
        <v>855</v>
      </c>
      <c r="L20" s="25">
        <v>182</v>
      </c>
      <c r="M20" s="25">
        <v>186</v>
      </c>
      <c r="N20" s="25">
        <v>185</v>
      </c>
      <c r="O20" s="25">
        <v>201</v>
      </c>
      <c r="P20" s="25">
        <v>199</v>
      </c>
      <c r="Q20" s="20">
        <v>200</v>
      </c>
      <c r="R20" s="21">
        <v>193</v>
      </c>
      <c r="S20" s="21">
        <v>200</v>
      </c>
      <c r="T20" s="20">
        <v>201</v>
      </c>
    </row>
    <row r="21" spans="1:20" ht="12" customHeight="1" x14ac:dyDescent="0.3">
      <c r="A21" s="2" t="s">
        <v>39</v>
      </c>
      <c r="B21" s="13" t="s">
        <v>40</v>
      </c>
      <c r="C21" s="24">
        <v>4269520</v>
      </c>
      <c r="D21" s="24">
        <v>4269520</v>
      </c>
      <c r="E21" s="24">
        <v>4269520</v>
      </c>
      <c r="F21" s="24">
        <v>4269520</v>
      </c>
      <c r="G21" s="23">
        <v>4269520</v>
      </c>
      <c r="H21" s="15">
        <v>4269520</v>
      </c>
      <c r="I21" s="16">
        <v>4269520</v>
      </c>
      <c r="J21" s="17" t="s">
        <v>62</v>
      </c>
      <c r="K21" s="17" t="s">
        <v>53</v>
      </c>
      <c r="L21" s="25">
        <v>4269520</v>
      </c>
      <c r="M21" s="25">
        <v>4269520</v>
      </c>
      <c r="N21" s="25">
        <v>4269520</v>
      </c>
      <c r="O21" s="25">
        <v>4269520</v>
      </c>
      <c r="P21" s="25">
        <v>4269520</v>
      </c>
      <c r="Q21" s="20">
        <v>4269520</v>
      </c>
      <c r="R21" s="21">
        <v>4269520</v>
      </c>
      <c r="S21" s="21">
        <v>4269520</v>
      </c>
      <c r="T21" s="20" t="s">
        <v>53</v>
      </c>
    </row>
    <row r="22" spans="1:20" ht="12" customHeight="1" x14ac:dyDescent="0.3">
      <c r="A22" s="2" t="s">
        <v>41</v>
      </c>
      <c r="B22" s="13" t="s">
        <v>42</v>
      </c>
      <c r="C22" s="44">
        <v>-1.1278318686878153</v>
      </c>
      <c r="D22" s="44">
        <v>1.0884127489741235</v>
      </c>
      <c r="E22" s="44">
        <v>-1.58</v>
      </c>
      <c r="F22" s="44">
        <v>0.62</v>
      </c>
      <c r="G22" s="44">
        <v>0.61</v>
      </c>
      <c r="H22" s="45">
        <v>-9.7899999999999991</v>
      </c>
      <c r="I22" s="46">
        <v>1.73</v>
      </c>
      <c r="J22" s="47">
        <v>2.4</v>
      </c>
      <c r="K22" s="47">
        <v>2.4300000000000002</v>
      </c>
      <c r="L22" s="48">
        <v>-0.24</v>
      </c>
      <c r="M22" s="48">
        <v>0.24</v>
      </c>
      <c r="N22" s="48">
        <v>-0.35</v>
      </c>
      <c r="O22" s="48">
        <v>0.14000000000000001</v>
      </c>
      <c r="P22" s="48">
        <v>0.14000000000000001</v>
      </c>
      <c r="Q22" s="49">
        <v>-2.34</v>
      </c>
      <c r="R22" s="49">
        <v>0.39</v>
      </c>
      <c r="S22" s="49">
        <v>0.56000000000000005</v>
      </c>
      <c r="T22" s="49">
        <v>0.57999999999999996</v>
      </c>
    </row>
    <row r="23" spans="1:20" ht="12" customHeight="1" x14ac:dyDescent="0.3">
      <c r="A23" s="2" t="s">
        <v>43</v>
      </c>
      <c r="B23" s="13" t="s">
        <v>44</v>
      </c>
      <c r="C23" s="44">
        <v>10.331137926511646</v>
      </c>
      <c r="D23" s="44">
        <v>11.303612584084394</v>
      </c>
      <c r="E23" s="44">
        <v>10.220000000000001</v>
      </c>
      <c r="F23" s="44">
        <v>11.8</v>
      </c>
      <c r="G23" s="44">
        <v>11.41</v>
      </c>
      <c r="H23" s="45">
        <v>10.98</v>
      </c>
      <c r="I23" s="46">
        <v>20.99</v>
      </c>
      <c r="J23" s="47">
        <v>19.47</v>
      </c>
      <c r="K23" s="47">
        <v>17.72</v>
      </c>
      <c r="L23" s="48">
        <v>2.2000000000000002</v>
      </c>
      <c r="M23" s="48">
        <v>2.46</v>
      </c>
      <c r="N23" s="48">
        <v>2.21</v>
      </c>
      <c r="O23" s="48">
        <v>2.77</v>
      </c>
      <c r="P23" s="48">
        <v>2.65</v>
      </c>
      <c r="Q23" s="49">
        <v>2.58</v>
      </c>
      <c r="R23" s="49">
        <v>4.74</v>
      </c>
      <c r="S23" s="49">
        <v>4.57</v>
      </c>
      <c r="T23" s="49">
        <v>4.16</v>
      </c>
    </row>
    <row r="24" spans="1:2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3">
      <c r="A25" s="4" t="s">
        <v>45</v>
      </c>
      <c r="B25" s="4"/>
      <c r="C25" s="62"/>
      <c r="D25" s="8"/>
      <c r="E25" s="8"/>
      <c r="F25" s="8"/>
      <c r="G25" s="8"/>
      <c r="H25" s="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4.4" customHeight="1" x14ac:dyDescent="0.3">
      <c r="A26" s="54" t="s">
        <v>46</v>
      </c>
      <c r="B26" s="55"/>
      <c r="C26" s="55"/>
      <c r="D26" s="55"/>
      <c r="E26" s="55"/>
      <c r="F26" s="55"/>
      <c r="G26" s="55"/>
      <c r="H26" s="55"/>
      <c r="I26" s="55"/>
      <c r="J26" s="55"/>
      <c r="K26" s="56"/>
      <c r="L26" s="50">
        <v>44926</v>
      </c>
      <c r="M26" s="50">
        <v>44561</v>
      </c>
      <c r="N26" s="28">
        <v>44196</v>
      </c>
      <c r="O26" s="28">
        <v>43830</v>
      </c>
      <c r="P26" s="27" t="s">
        <v>74</v>
      </c>
      <c r="Q26" s="2" t="s">
        <v>61</v>
      </c>
      <c r="R26" s="12" t="s">
        <v>47</v>
      </c>
      <c r="S26" s="12" t="s">
        <v>48</v>
      </c>
      <c r="T26" s="12" t="s">
        <v>59</v>
      </c>
    </row>
    <row r="27" spans="1:20" x14ac:dyDescent="0.3">
      <c r="A27" s="57" t="s">
        <v>49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  <c r="L27" s="63">
        <v>4.6898999999999997</v>
      </c>
      <c r="M27" s="32">
        <v>4.5994000000000002</v>
      </c>
      <c r="N27" s="33">
        <v>4.6147999999999998</v>
      </c>
      <c r="O27" s="33">
        <v>4.2584999999999997</v>
      </c>
      <c r="P27" s="26">
        <v>4.3</v>
      </c>
      <c r="Q27" s="7">
        <v>4.1708999999999996</v>
      </c>
      <c r="R27" s="5">
        <v>4.4240000000000004</v>
      </c>
      <c r="S27" s="6">
        <v>4.2614999999999998</v>
      </c>
      <c r="T27" s="6">
        <v>4.2622999999999998</v>
      </c>
    </row>
    <row r="28" spans="1:2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4"/>
      <c r="N28" s="34"/>
      <c r="O28" s="3"/>
      <c r="P28" s="3"/>
      <c r="Q28" s="3"/>
      <c r="R28" s="3"/>
      <c r="S28" s="3"/>
      <c r="T28" s="3"/>
    </row>
    <row r="29" spans="1:20" x14ac:dyDescent="0.3">
      <c r="A29" s="4" t="s">
        <v>50</v>
      </c>
      <c r="B29" s="4"/>
      <c r="C29" s="62"/>
      <c r="D29" s="8"/>
      <c r="E29" s="8"/>
      <c r="F29" s="8"/>
      <c r="G29" s="8"/>
      <c r="H29" s="8"/>
      <c r="I29" s="3"/>
      <c r="J29" s="3"/>
      <c r="K29" s="3"/>
      <c r="L29" s="3"/>
      <c r="M29" s="34"/>
      <c r="N29" s="34"/>
      <c r="O29" s="3"/>
      <c r="P29" s="3"/>
      <c r="Q29" s="3"/>
      <c r="R29" s="3"/>
      <c r="S29" s="3"/>
      <c r="T29" s="3"/>
    </row>
    <row r="30" spans="1:20" ht="14.4" customHeight="1" x14ac:dyDescent="0.3">
      <c r="A30" s="54" t="s">
        <v>51</v>
      </c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0">
        <v>44926</v>
      </c>
      <c r="M30" s="50">
        <v>44561</v>
      </c>
      <c r="N30" s="28">
        <v>44196</v>
      </c>
      <c r="O30" s="28">
        <v>43830</v>
      </c>
      <c r="P30" s="28">
        <v>43465</v>
      </c>
      <c r="Q30" s="2" t="s">
        <v>61</v>
      </c>
      <c r="R30" s="12" t="s">
        <v>47</v>
      </c>
      <c r="S30" s="12" t="s">
        <v>48</v>
      </c>
      <c r="T30" s="12" t="s">
        <v>59</v>
      </c>
    </row>
    <row r="31" spans="1:20" x14ac:dyDescent="0.3">
      <c r="A31" s="9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64">
        <v>4.6882999999999999</v>
      </c>
      <c r="M31" s="32">
        <v>4.5775000000000006</v>
      </c>
      <c r="N31" s="33">
        <v>4.4741999999999997</v>
      </c>
      <c r="O31" s="33">
        <v>4.3018000000000001</v>
      </c>
      <c r="P31" s="11">
        <v>4.2668999999999997</v>
      </c>
      <c r="Q31" s="7">
        <v>4.2446999999999999</v>
      </c>
      <c r="R31" s="5">
        <v>4.3757000000000001</v>
      </c>
      <c r="S31" s="6">
        <v>4.1848000000000001</v>
      </c>
      <c r="T31" s="6">
        <v>4.1893000000000002</v>
      </c>
    </row>
  </sheetData>
  <mergeCells count="6">
    <mergeCell ref="A26:K26"/>
    <mergeCell ref="A27:K27"/>
    <mergeCell ref="A30:K30"/>
    <mergeCell ref="A3:B3"/>
    <mergeCell ref="C2:K2"/>
    <mergeCell ref="L2:T2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31"/>
  <sheetViews>
    <sheetView showGridLines="0" workbookViewId="0">
      <selection activeCell="L26" sqref="L26:M31"/>
    </sheetView>
  </sheetViews>
  <sheetFormatPr defaultRowHeight="14.4" x14ac:dyDescent="0.3"/>
  <cols>
    <col min="1" max="1" width="5.44140625" customWidth="1"/>
    <col min="2" max="2" width="40.109375" customWidth="1"/>
    <col min="3" max="7" width="11.77734375" customWidth="1"/>
    <col min="8" max="11" width="11.77734375" hidden="1" customWidth="1"/>
    <col min="12" max="16" width="11.77734375" customWidth="1"/>
    <col min="17" max="20" width="11.77734375" hidden="1" customWidth="1"/>
  </cols>
  <sheetData>
    <row r="2" spans="1:20" x14ac:dyDescent="0.3">
      <c r="A2" s="1"/>
      <c r="B2" s="1"/>
      <c r="C2" s="60" t="s">
        <v>0</v>
      </c>
      <c r="D2" s="60"/>
      <c r="E2" s="60"/>
      <c r="F2" s="60"/>
      <c r="G2" s="60"/>
      <c r="H2" s="60"/>
      <c r="I2" s="60"/>
      <c r="J2" s="60"/>
      <c r="K2" s="60"/>
      <c r="L2" s="65" t="s">
        <v>1</v>
      </c>
      <c r="M2" s="65"/>
      <c r="N2" s="65"/>
      <c r="O2" s="65"/>
      <c r="P2" s="65"/>
      <c r="Q2" s="65"/>
      <c r="R2" s="65"/>
      <c r="S2" s="65"/>
      <c r="T2" s="65"/>
    </row>
    <row r="3" spans="1:20" ht="27.75" customHeight="1" x14ac:dyDescent="0.3">
      <c r="A3" s="60" t="s">
        <v>72</v>
      </c>
      <c r="B3" s="61"/>
      <c r="C3" s="29" t="s">
        <v>78</v>
      </c>
      <c r="D3" s="29" t="s">
        <v>77</v>
      </c>
      <c r="E3" s="29" t="s">
        <v>76</v>
      </c>
      <c r="F3" s="29" t="s">
        <v>75</v>
      </c>
      <c r="G3" s="29" t="s">
        <v>73</v>
      </c>
      <c r="H3" s="2" t="s">
        <v>60</v>
      </c>
      <c r="I3" s="2" t="s">
        <v>3</v>
      </c>
      <c r="J3" s="2" t="s">
        <v>4</v>
      </c>
      <c r="K3" s="2" t="s">
        <v>52</v>
      </c>
      <c r="L3" s="14" t="s">
        <v>78</v>
      </c>
      <c r="M3" s="14" t="s">
        <v>77</v>
      </c>
      <c r="N3" s="14" t="s">
        <v>76</v>
      </c>
      <c r="O3" s="14" t="s">
        <v>75</v>
      </c>
      <c r="P3" s="14" t="s">
        <v>73</v>
      </c>
      <c r="Q3" s="14" t="s">
        <v>60</v>
      </c>
      <c r="R3" s="14" t="s">
        <v>3</v>
      </c>
      <c r="S3" s="14" t="s">
        <v>4</v>
      </c>
      <c r="T3" s="14" t="s">
        <v>52</v>
      </c>
    </row>
    <row r="4" spans="1:20" ht="12" customHeight="1" x14ac:dyDescent="0.3">
      <c r="A4" s="2" t="s">
        <v>5</v>
      </c>
      <c r="B4" s="13" t="s">
        <v>6</v>
      </c>
      <c r="C4" s="24">
        <v>25653.29854</v>
      </c>
      <c r="D4" s="24">
        <v>53902</v>
      </c>
      <c r="E4" s="24">
        <v>17822</v>
      </c>
      <c r="F4" s="24">
        <v>14999</v>
      </c>
      <c r="G4" s="24">
        <v>15490</v>
      </c>
      <c r="H4" s="35">
        <v>14909</v>
      </c>
      <c r="I4" s="36">
        <v>15999</v>
      </c>
      <c r="J4" s="37">
        <v>16902</v>
      </c>
      <c r="K4" s="37">
        <v>29873</v>
      </c>
      <c r="L4" s="38">
        <v>5472</v>
      </c>
      <c r="M4" s="38">
        <v>11775</v>
      </c>
      <c r="N4" s="38">
        <v>3983</v>
      </c>
      <c r="O4" s="38">
        <v>3487</v>
      </c>
      <c r="P4" s="38">
        <v>3630</v>
      </c>
      <c r="Q4" s="39">
        <v>3512</v>
      </c>
      <c r="R4" s="40">
        <v>3656</v>
      </c>
      <c r="S4" s="40">
        <v>3966</v>
      </c>
      <c r="T4" s="39">
        <v>7131</v>
      </c>
    </row>
    <row r="5" spans="1:20" ht="12" customHeight="1" x14ac:dyDescent="0.3">
      <c r="A5" s="2" t="s">
        <v>7</v>
      </c>
      <c r="B5" s="13" t="s">
        <v>8</v>
      </c>
      <c r="C5" s="24">
        <v>359</v>
      </c>
      <c r="D5" s="24">
        <v>5806</v>
      </c>
      <c r="E5" s="24">
        <v>1720</v>
      </c>
      <c r="F5" s="24">
        <v>2420</v>
      </c>
      <c r="G5" s="24">
        <v>187</v>
      </c>
      <c r="H5" s="35">
        <v>1895</v>
      </c>
      <c r="I5" s="36">
        <v>-2394</v>
      </c>
      <c r="J5" s="37">
        <v>592</v>
      </c>
      <c r="K5" s="37">
        <v>1284</v>
      </c>
      <c r="L5" s="38">
        <v>77</v>
      </c>
      <c r="M5" s="38">
        <v>1268</v>
      </c>
      <c r="N5" s="38">
        <v>384</v>
      </c>
      <c r="O5" s="38">
        <v>563</v>
      </c>
      <c r="P5" s="38">
        <v>44</v>
      </c>
      <c r="Q5" s="39">
        <v>446</v>
      </c>
      <c r="R5" s="40">
        <v>-547</v>
      </c>
      <c r="S5" s="40">
        <v>139</v>
      </c>
      <c r="T5" s="39">
        <v>306</v>
      </c>
    </row>
    <row r="6" spans="1:20" ht="12" customHeight="1" x14ac:dyDescent="0.3">
      <c r="A6" s="2" t="s">
        <v>9</v>
      </c>
      <c r="B6" s="13" t="s">
        <v>10</v>
      </c>
      <c r="C6" s="24">
        <v>5091.7236500000008</v>
      </c>
      <c r="D6" s="24">
        <v>5836</v>
      </c>
      <c r="E6" s="24">
        <v>-1458</v>
      </c>
      <c r="F6" s="24">
        <v>-1560</v>
      </c>
      <c r="G6" s="24">
        <v>-1740</v>
      </c>
      <c r="H6" s="35">
        <v>-3486</v>
      </c>
      <c r="I6" s="36">
        <v>-4250</v>
      </c>
      <c r="J6" s="37" t="s">
        <v>63</v>
      </c>
      <c r="K6" s="37">
        <v>-142</v>
      </c>
      <c r="L6" s="38">
        <v>1086</v>
      </c>
      <c r="M6" s="38">
        <v>1275</v>
      </c>
      <c r="N6" s="38">
        <v>-326</v>
      </c>
      <c r="O6" s="38">
        <v>-363</v>
      </c>
      <c r="P6" s="38">
        <v>-408</v>
      </c>
      <c r="Q6" s="39">
        <v>-821</v>
      </c>
      <c r="R6" s="40">
        <v>-971</v>
      </c>
      <c r="S6" s="40">
        <v>-277</v>
      </c>
      <c r="T6" s="39">
        <v>-34</v>
      </c>
    </row>
    <row r="7" spans="1:20" ht="12" customHeight="1" x14ac:dyDescent="0.3">
      <c r="A7" s="2" t="s">
        <v>11</v>
      </c>
      <c r="B7" s="13" t="s">
        <v>68</v>
      </c>
      <c r="C7" s="24">
        <v>4986.7716500000006</v>
      </c>
      <c r="D7" s="24">
        <v>5817</v>
      </c>
      <c r="E7" s="24">
        <v>-1458</v>
      </c>
      <c r="F7" s="24">
        <v>-1560</v>
      </c>
      <c r="G7" s="24">
        <v>-1740</v>
      </c>
      <c r="H7" s="35">
        <v>-4474</v>
      </c>
      <c r="I7" s="36">
        <v>-3461</v>
      </c>
      <c r="J7" s="37">
        <v>-997</v>
      </c>
      <c r="K7" s="37">
        <v>-365</v>
      </c>
      <c r="L7" s="38">
        <v>1064</v>
      </c>
      <c r="M7" s="38">
        <v>1271</v>
      </c>
      <c r="N7" s="38">
        <v>-326</v>
      </c>
      <c r="O7" s="38">
        <v>-363</v>
      </c>
      <c r="P7" s="38">
        <v>-408</v>
      </c>
      <c r="Q7" s="39">
        <v>-1054</v>
      </c>
      <c r="R7" s="40">
        <v>-791</v>
      </c>
      <c r="S7" s="40">
        <v>-234</v>
      </c>
      <c r="T7" s="39">
        <v>-87</v>
      </c>
    </row>
    <row r="8" spans="1:20" ht="12" customHeight="1" x14ac:dyDescent="0.3">
      <c r="A8" s="2" t="s">
        <v>13</v>
      </c>
      <c r="B8" s="13" t="s">
        <v>14</v>
      </c>
      <c r="C8" s="24">
        <v>4269520</v>
      </c>
      <c r="D8" s="24">
        <v>4269520</v>
      </c>
      <c r="E8" s="24">
        <v>4269520</v>
      </c>
      <c r="F8" s="41">
        <v>4269520</v>
      </c>
      <c r="G8" s="24">
        <v>4269520</v>
      </c>
      <c r="H8" s="35">
        <v>4269520</v>
      </c>
      <c r="I8" s="36">
        <v>4269520</v>
      </c>
      <c r="J8" s="37" t="s">
        <v>62</v>
      </c>
      <c r="K8" s="37" t="s">
        <v>53</v>
      </c>
      <c r="L8" s="38">
        <v>4269520</v>
      </c>
      <c r="M8" s="38">
        <v>4269520</v>
      </c>
      <c r="N8" s="38">
        <v>4269520</v>
      </c>
      <c r="O8" s="38">
        <v>4269520</v>
      </c>
      <c r="P8" s="38">
        <v>4269520</v>
      </c>
      <c r="Q8" s="39">
        <v>4269520</v>
      </c>
      <c r="R8" s="40">
        <v>4269520</v>
      </c>
      <c r="S8" s="40" t="s">
        <v>62</v>
      </c>
      <c r="T8" s="39" t="s">
        <v>53</v>
      </c>
    </row>
    <row r="9" spans="1:20" ht="12" customHeight="1" x14ac:dyDescent="0.3">
      <c r="A9" s="2" t="s">
        <v>15</v>
      </c>
      <c r="B9" s="13" t="s">
        <v>16</v>
      </c>
      <c r="C9" s="24">
        <v>-8326</v>
      </c>
      <c r="D9" s="24">
        <v>9955</v>
      </c>
      <c r="E9" s="24">
        <v>9093</v>
      </c>
      <c r="F9" s="24">
        <v>3040</v>
      </c>
      <c r="G9" s="24">
        <v>1160</v>
      </c>
      <c r="H9" s="35">
        <v>1742</v>
      </c>
      <c r="I9" s="36">
        <v>3844</v>
      </c>
      <c r="J9" s="37" t="s">
        <v>64</v>
      </c>
      <c r="K9" s="37">
        <v>3338</v>
      </c>
      <c r="L9" s="38">
        <v>-1776</v>
      </c>
      <c r="M9" s="38">
        <v>2175</v>
      </c>
      <c r="N9" s="38">
        <v>2032</v>
      </c>
      <c r="O9" s="38">
        <v>707</v>
      </c>
      <c r="P9" s="38">
        <v>272</v>
      </c>
      <c r="Q9" s="39">
        <v>411</v>
      </c>
      <c r="R9" s="40">
        <v>878</v>
      </c>
      <c r="S9" s="40">
        <v>-237</v>
      </c>
      <c r="T9" s="39">
        <v>797</v>
      </c>
    </row>
    <row r="10" spans="1:20" ht="12" customHeight="1" x14ac:dyDescent="0.3">
      <c r="A10" s="2" t="s">
        <v>17</v>
      </c>
      <c r="B10" s="13" t="s">
        <v>18</v>
      </c>
      <c r="C10" s="24">
        <v>2096</v>
      </c>
      <c r="D10" s="24">
        <v>1388</v>
      </c>
      <c r="E10" s="24">
        <v>1646</v>
      </c>
      <c r="F10" s="24">
        <v>-1116</v>
      </c>
      <c r="G10" s="24">
        <v>-1732</v>
      </c>
      <c r="H10" s="35">
        <v>-4694</v>
      </c>
      <c r="I10" s="36">
        <v>-5816</v>
      </c>
      <c r="J10" s="37" t="s">
        <v>65</v>
      </c>
      <c r="K10" s="37" t="s">
        <v>66</v>
      </c>
      <c r="L10" s="38">
        <v>447</v>
      </c>
      <c r="M10" s="38">
        <v>303</v>
      </c>
      <c r="N10" s="38">
        <v>368</v>
      </c>
      <c r="O10" s="38">
        <v>-260</v>
      </c>
      <c r="P10" s="38">
        <v>-406</v>
      </c>
      <c r="Q10" s="39">
        <v>-1106</v>
      </c>
      <c r="R10" s="40">
        <v>-1329</v>
      </c>
      <c r="S10" s="40" t="s">
        <v>69</v>
      </c>
      <c r="T10" s="39">
        <v>-560</v>
      </c>
    </row>
    <row r="11" spans="1:20" ht="12" customHeight="1" x14ac:dyDescent="0.3">
      <c r="A11" s="2" t="s">
        <v>19</v>
      </c>
      <c r="B11" s="13" t="s">
        <v>20</v>
      </c>
      <c r="C11" s="24">
        <v>5954</v>
      </c>
      <c r="D11" s="24">
        <v>-11211</v>
      </c>
      <c r="E11" s="24">
        <v>-10665</v>
      </c>
      <c r="F11" s="24">
        <v>-1636</v>
      </c>
      <c r="G11" s="24">
        <v>571</v>
      </c>
      <c r="H11" s="35">
        <v>2671</v>
      </c>
      <c r="I11" s="36">
        <v>2244</v>
      </c>
      <c r="J11" s="37">
        <v>16914</v>
      </c>
      <c r="K11" s="37" t="s">
        <v>67</v>
      </c>
      <c r="L11" s="38">
        <v>1270</v>
      </c>
      <c r="M11" s="38">
        <v>-2449</v>
      </c>
      <c r="N11" s="38">
        <v>-2384</v>
      </c>
      <c r="O11" s="38">
        <v>-380</v>
      </c>
      <c r="P11" s="38">
        <v>134</v>
      </c>
      <c r="Q11" s="39">
        <v>629</v>
      </c>
      <c r="R11" s="40">
        <v>513</v>
      </c>
      <c r="S11" s="40">
        <v>3969</v>
      </c>
      <c r="T11" s="39">
        <v>-376</v>
      </c>
    </row>
    <row r="12" spans="1:20" ht="12" customHeight="1" x14ac:dyDescent="0.3">
      <c r="A12" s="2" t="s">
        <v>21</v>
      </c>
      <c r="B12" s="13" t="s">
        <v>22</v>
      </c>
      <c r="C12" s="24">
        <v>-276</v>
      </c>
      <c r="D12" s="24">
        <v>132</v>
      </c>
      <c r="E12" s="24">
        <v>74</v>
      </c>
      <c r="F12" s="24">
        <v>288</v>
      </c>
      <c r="G12" s="24">
        <v>-1</v>
      </c>
      <c r="H12" s="35">
        <v>-281</v>
      </c>
      <c r="I12" s="36">
        <v>272</v>
      </c>
      <c r="J12" s="37">
        <v>-114</v>
      </c>
      <c r="K12" s="37">
        <v>-582</v>
      </c>
      <c r="L12" s="38">
        <v>-59</v>
      </c>
      <c r="M12" s="38">
        <v>29</v>
      </c>
      <c r="N12" s="38">
        <v>17</v>
      </c>
      <c r="O12" s="38">
        <v>67</v>
      </c>
      <c r="P12" s="38">
        <v>0</v>
      </c>
      <c r="Q12" s="39">
        <v>-66</v>
      </c>
      <c r="R12" s="40">
        <v>62</v>
      </c>
      <c r="S12" s="40">
        <v>-27</v>
      </c>
      <c r="T12" s="39">
        <v>-139</v>
      </c>
    </row>
    <row r="13" spans="1:20" ht="12" customHeight="1" x14ac:dyDescent="0.3">
      <c r="A13" s="2" t="s">
        <v>23</v>
      </c>
      <c r="B13" s="13" t="s">
        <v>24</v>
      </c>
      <c r="C13" s="24">
        <v>60110.619909999994</v>
      </c>
      <c r="D13" s="24">
        <v>62844</v>
      </c>
      <c r="E13" s="24">
        <v>64217</v>
      </c>
      <c r="F13" s="24">
        <v>90877</v>
      </c>
      <c r="G13" s="24">
        <v>87211</v>
      </c>
      <c r="H13" s="35">
        <v>77267</v>
      </c>
      <c r="I13" s="36">
        <v>74967</v>
      </c>
      <c r="J13" s="37">
        <v>82353</v>
      </c>
      <c r="K13" s="37">
        <v>68663</v>
      </c>
      <c r="L13" s="38">
        <v>12817</v>
      </c>
      <c r="M13" s="38">
        <v>13664</v>
      </c>
      <c r="N13" s="38">
        <v>13915</v>
      </c>
      <c r="O13" s="38">
        <v>21340</v>
      </c>
      <c r="P13" s="38">
        <v>20282</v>
      </c>
      <c r="Q13" s="39">
        <v>18526</v>
      </c>
      <c r="R13" s="40">
        <v>16946</v>
      </c>
      <c r="S13" s="40">
        <v>19679</v>
      </c>
      <c r="T13" s="39">
        <v>16109</v>
      </c>
    </row>
    <row r="14" spans="1:20" ht="12" customHeight="1" x14ac:dyDescent="0.3">
      <c r="A14" s="2" t="s">
        <v>25</v>
      </c>
      <c r="B14" s="13" t="s">
        <v>26</v>
      </c>
      <c r="C14" s="24">
        <v>12991.57408</v>
      </c>
      <c r="D14" s="24">
        <v>7296</v>
      </c>
      <c r="E14" s="24">
        <v>9168</v>
      </c>
      <c r="F14" s="24">
        <v>41533</v>
      </c>
      <c r="G14" s="24">
        <v>15151</v>
      </c>
      <c r="H14" s="35">
        <v>24026</v>
      </c>
      <c r="I14" s="36">
        <v>32574</v>
      </c>
      <c r="J14" s="37">
        <v>20402</v>
      </c>
      <c r="K14" s="37">
        <v>17384</v>
      </c>
      <c r="L14" s="38">
        <v>2770</v>
      </c>
      <c r="M14" s="38">
        <v>1586</v>
      </c>
      <c r="N14" s="38">
        <v>1987</v>
      </c>
      <c r="O14" s="38">
        <v>9753</v>
      </c>
      <c r="P14" s="38">
        <v>3523</v>
      </c>
      <c r="Q14" s="39">
        <v>5760</v>
      </c>
      <c r="R14" s="40">
        <v>7363</v>
      </c>
      <c r="S14" s="40">
        <v>4875</v>
      </c>
      <c r="T14" s="39">
        <v>4079</v>
      </c>
    </row>
    <row r="15" spans="1:20" ht="12" customHeight="1" x14ac:dyDescent="0.3">
      <c r="A15" s="2" t="s">
        <v>27</v>
      </c>
      <c r="B15" s="13" t="s">
        <v>70</v>
      </c>
      <c r="C15" s="24">
        <v>73102.19399</v>
      </c>
      <c r="D15" s="24">
        <v>70140</v>
      </c>
      <c r="E15" s="24">
        <v>73385</v>
      </c>
      <c r="F15" s="24">
        <v>132410</v>
      </c>
      <c r="G15" s="24">
        <v>102362</v>
      </c>
      <c r="H15" s="35">
        <v>101293</v>
      </c>
      <c r="I15" s="36">
        <v>107541</v>
      </c>
      <c r="J15" s="37">
        <f>SUM(J13:J14)</f>
        <v>102755</v>
      </c>
      <c r="K15" s="37">
        <f>SUM(K13:K14)</f>
        <v>86047</v>
      </c>
      <c r="L15" s="38">
        <v>15587</v>
      </c>
      <c r="M15" s="38">
        <v>15250</v>
      </c>
      <c r="N15" s="38">
        <v>15902</v>
      </c>
      <c r="O15" s="38">
        <v>31093</v>
      </c>
      <c r="P15" s="38">
        <v>23805</v>
      </c>
      <c r="Q15" s="39">
        <v>24286</v>
      </c>
      <c r="R15" s="40">
        <v>24309</v>
      </c>
      <c r="S15" s="40">
        <f>SUM(S13:S14)</f>
        <v>24554</v>
      </c>
      <c r="T15" s="39">
        <f>SUM(T13:T14)</f>
        <v>20188</v>
      </c>
    </row>
    <row r="16" spans="1:20" ht="12" customHeight="1" x14ac:dyDescent="0.3">
      <c r="A16" s="2" t="s">
        <v>29</v>
      </c>
      <c r="B16" s="13" t="s">
        <v>71</v>
      </c>
      <c r="C16" s="24">
        <v>37119</v>
      </c>
      <c r="D16" s="24">
        <v>39144</v>
      </c>
      <c r="E16" s="24">
        <v>48206</v>
      </c>
      <c r="F16" s="24">
        <v>105773</v>
      </c>
      <c r="G16" s="24">
        <v>74165</v>
      </c>
      <c r="H16" s="35">
        <v>70522</v>
      </c>
      <c r="I16" s="36">
        <v>71314</v>
      </c>
      <c r="J16" s="37">
        <f>J17+J18</f>
        <v>62192</v>
      </c>
      <c r="K16" s="37">
        <f>K17+K18</f>
        <v>44487</v>
      </c>
      <c r="L16" s="38">
        <v>7915</v>
      </c>
      <c r="M16" s="38">
        <v>8511</v>
      </c>
      <c r="N16" s="38">
        <v>10446</v>
      </c>
      <c r="O16" s="38">
        <v>24838</v>
      </c>
      <c r="P16" s="38">
        <v>17248</v>
      </c>
      <c r="Q16" s="39">
        <v>16908</v>
      </c>
      <c r="R16" s="40">
        <v>16120</v>
      </c>
      <c r="S16" s="40">
        <f>S17+S18</f>
        <v>14861</v>
      </c>
      <c r="T16" s="39">
        <f>T17+T18</f>
        <v>10437</v>
      </c>
    </row>
    <row r="17" spans="1:20" ht="12" customHeight="1" x14ac:dyDescent="0.3">
      <c r="A17" s="2" t="s">
        <v>31</v>
      </c>
      <c r="B17" s="13" t="s">
        <v>32</v>
      </c>
      <c r="C17" s="24">
        <v>26438</v>
      </c>
      <c r="D17" s="24">
        <v>24392</v>
      </c>
      <c r="E17" s="24">
        <v>30926</v>
      </c>
      <c r="F17" s="24">
        <v>48631</v>
      </c>
      <c r="G17" s="24">
        <v>50794</v>
      </c>
      <c r="H17" s="35">
        <v>34730</v>
      </c>
      <c r="I17" s="36">
        <v>51928</v>
      </c>
      <c r="J17" s="37">
        <v>47811</v>
      </c>
      <c r="K17" s="37">
        <v>29787</v>
      </c>
      <c r="L17" s="38">
        <v>5637</v>
      </c>
      <c r="M17" s="38">
        <v>5303</v>
      </c>
      <c r="N17" s="38">
        <v>6701</v>
      </c>
      <c r="O17" s="38">
        <v>11420</v>
      </c>
      <c r="P17" s="38">
        <v>11813</v>
      </c>
      <c r="Q17" s="39">
        <v>8327</v>
      </c>
      <c r="R17" s="40">
        <v>11738</v>
      </c>
      <c r="S17" s="40">
        <v>11425</v>
      </c>
      <c r="T17" s="39">
        <v>6988</v>
      </c>
    </row>
    <row r="18" spans="1:20" ht="12" customHeight="1" x14ac:dyDescent="0.3">
      <c r="A18" s="2" t="s">
        <v>33</v>
      </c>
      <c r="B18" s="13" t="s">
        <v>34</v>
      </c>
      <c r="C18" s="24">
        <v>10681</v>
      </c>
      <c r="D18" s="24">
        <v>14752</v>
      </c>
      <c r="E18" s="24">
        <v>17280</v>
      </c>
      <c r="F18" s="24">
        <v>57142</v>
      </c>
      <c r="G18" s="24">
        <v>23371</v>
      </c>
      <c r="H18" s="35">
        <v>35792</v>
      </c>
      <c r="I18" s="36">
        <v>19386</v>
      </c>
      <c r="J18" s="37">
        <v>14381</v>
      </c>
      <c r="K18" s="37">
        <v>14700</v>
      </c>
      <c r="L18" s="38">
        <v>2277</v>
      </c>
      <c r="M18" s="38">
        <v>3207</v>
      </c>
      <c r="N18" s="38">
        <v>3744</v>
      </c>
      <c r="O18" s="38">
        <v>13418</v>
      </c>
      <c r="P18" s="38">
        <v>5435</v>
      </c>
      <c r="Q18" s="39">
        <v>8581</v>
      </c>
      <c r="R18" s="40">
        <v>4382</v>
      </c>
      <c r="S18" s="40">
        <v>3436</v>
      </c>
      <c r="T18" s="39">
        <v>3449</v>
      </c>
    </row>
    <row r="19" spans="1:20" ht="12" customHeight="1" x14ac:dyDescent="0.3">
      <c r="A19" s="2" t="s">
        <v>35</v>
      </c>
      <c r="B19" s="13" t="s">
        <v>36</v>
      </c>
      <c r="C19" s="24">
        <v>35982.929450000003</v>
      </c>
      <c r="D19" s="24">
        <v>30996</v>
      </c>
      <c r="E19" s="24">
        <v>25179</v>
      </c>
      <c r="F19" s="24">
        <v>26637</v>
      </c>
      <c r="G19" s="24">
        <v>28197</v>
      </c>
      <c r="H19" s="35">
        <v>30771</v>
      </c>
      <c r="I19" s="36">
        <v>36227</v>
      </c>
      <c r="J19" s="37">
        <v>40563</v>
      </c>
      <c r="K19" s="37">
        <v>41560</v>
      </c>
      <c r="L19" s="38">
        <v>7672</v>
      </c>
      <c r="M19" s="38">
        <v>6739</v>
      </c>
      <c r="N19" s="38">
        <v>5456</v>
      </c>
      <c r="O19" s="38">
        <v>6255</v>
      </c>
      <c r="P19" s="38">
        <v>6557</v>
      </c>
      <c r="Q19" s="39">
        <v>7378</v>
      </c>
      <c r="R19" s="40">
        <v>8189</v>
      </c>
      <c r="S19" s="40">
        <v>9693</v>
      </c>
      <c r="T19" s="39">
        <v>9751</v>
      </c>
    </row>
    <row r="20" spans="1:20" ht="12" customHeight="1" x14ac:dyDescent="0.3">
      <c r="A20" s="2" t="s">
        <v>37</v>
      </c>
      <c r="B20" s="13" t="s">
        <v>38</v>
      </c>
      <c r="C20" s="24">
        <v>854</v>
      </c>
      <c r="D20" s="24">
        <v>854</v>
      </c>
      <c r="E20" s="24">
        <v>854</v>
      </c>
      <c r="F20" s="24">
        <v>854</v>
      </c>
      <c r="G20" s="24">
        <v>854</v>
      </c>
      <c r="H20" s="35">
        <v>854</v>
      </c>
      <c r="I20" s="36">
        <v>854</v>
      </c>
      <c r="J20" s="37">
        <v>855</v>
      </c>
      <c r="K20" s="37">
        <v>855</v>
      </c>
      <c r="L20" s="38">
        <v>182</v>
      </c>
      <c r="M20" s="38">
        <v>186</v>
      </c>
      <c r="N20" s="38">
        <v>185</v>
      </c>
      <c r="O20" s="38">
        <v>201</v>
      </c>
      <c r="P20" s="38">
        <v>199</v>
      </c>
      <c r="Q20" s="42">
        <v>205</v>
      </c>
      <c r="R20" s="43">
        <v>193</v>
      </c>
      <c r="S20" s="43">
        <v>204</v>
      </c>
      <c r="T20" s="42">
        <v>201</v>
      </c>
    </row>
    <row r="21" spans="1:20" ht="12" customHeight="1" x14ac:dyDescent="0.3">
      <c r="A21" s="2" t="s">
        <v>39</v>
      </c>
      <c r="B21" s="13" t="s">
        <v>40</v>
      </c>
      <c r="C21" s="24">
        <v>4269520</v>
      </c>
      <c r="D21" s="24">
        <v>4269520</v>
      </c>
      <c r="E21" s="24">
        <v>4269520</v>
      </c>
      <c r="F21" s="24">
        <v>4269520</v>
      </c>
      <c r="G21" s="24">
        <v>4269520</v>
      </c>
      <c r="H21" s="35">
        <v>4269520</v>
      </c>
      <c r="I21" s="36">
        <v>4269520</v>
      </c>
      <c r="J21" s="37" t="s">
        <v>62</v>
      </c>
      <c r="K21" s="37" t="s">
        <v>53</v>
      </c>
      <c r="L21" s="38">
        <v>4269520</v>
      </c>
      <c r="M21" s="38">
        <v>4269520</v>
      </c>
      <c r="N21" s="38">
        <v>4269520</v>
      </c>
      <c r="O21" s="38">
        <v>4269520</v>
      </c>
      <c r="P21" s="38">
        <v>4269520</v>
      </c>
      <c r="Q21" s="42">
        <v>4269520</v>
      </c>
      <c r="R21" s="43">
        <v>4269520</v>
      </c>
      <c r="S21" s="43" t="s">
        <v>62</v>
      </c>
      <c r="T21" s="42" t="s">
        <v>53</v>
      </c>
    </row>
    <row r="22" spans="1:20" ht="12" customHeight="1" x14ac:dyDescent="0.3">
      <c r="A22" s="2" t="s">
        <v>41</v>
      </c>
      <c r="B22" s="13" t="s">
        <v>42</v>
      </c>
      <c r="C22" s="44">
        <v>1.1679935098090652</v>
      </c>
      <c r="D22" s="44">
        <v>1.3624482377410108</v>
      </c>
      <c r="E22" s="44">
        <v>-0.34</v>
      </c>
      <c r="F22" s="44">
        <v>-0.37</v>
      </c>
      <c r="G22" s="44">
        <v>-0.41</v>
      </c>
      <c r="H22" s="45">
        <v>-1.05</v>
      </c>
      <c r="I22" s="46">
        <v>-0.81</v>
      </c>
      <c r="J22" s="47">
        <v>-0.23</v>
      </c>
      <c r="K22" s="47">
        <v>-0.09</v>
      </c>
      <c r="L22" s="48">
        <v>0.25</v>
      </c>
      <c r="M22" s="48">
        <v>0.3</v>
      </c>
      <c r="N22" s="48">
        <v>-0.08</v>
      </c>
      <c r="O22" s="48">
        <v>-0.09</v>
      </c>
      <c r="P22" s="48">
        <v>-0.1</v>
      </c>
      <c r="Q22" s="49">
        <v>-0.25</v>
      </c>
      <c r="R22" s="49">
        <v>-0.19</v>
      </c>
      <c r="S22" s="49">
        <v>-0.05</v>
      </c>
      <c r="T22" s="49">
        <v>-0.02</v>
      </c>
    </row>
    <row r="23" spans="1:20" ht="12" customHeight="1" x14ac:dyDescent="0.3">
      <c r="A23" s="2" t="s">
        <v>43</v>
      </c>
      <c r="B23" s="13" t="s">
        <v>44</v>
      </c>
      <c r="C23" s="44">
        <v>8.4278629564915963</v>
      </c>
      <c r="D23" s="44">
        <v>7.2598324870243021</v>
      </c>
      <c r="E23" s="44">
        <v>5.9</v>
      </c>
      <c r="F23" s="44">
        <v>6.24</v>
      </c>
      <c r="G23" s="44">
        <v>6.6</v>
      </c>
      <c r="H23" s="45">
        <v>7.21</v>
      </c>
      <c r="I23" s="46">
        <v>8.49</v>
      </c>
      <c r="J23" s="47">
        <v>9.3800000000000008</v>
      </c>
      <c r="K23" s="47">
        <v>9.7200000000000006</v>
      </c>
      <c r="L23" s="48">
        <v>1.8</v>
      </c>
      <c r="M23" s="48">
        <v>1.58</v>
      </c>
      <c r="N23" s="48">
        <v>1.28</v>
      </c>
      <c r="O23" s="48">
        <v>1.47</v>
      </c>
      <c r="P23" s="48">
        <v>1.53</v>
      </c>
      <c r="Q23" s="49">
        <v>1.73</v>
      </c>
      <c r="R23" s="49">
        <v>1.92</v>
      </c>
      <c r="S23" s="49">
        <v>2.2000000000000002</v>
      </c>
      <c r="T23" s="49">
        <v>2.2799999999999998</v>
      </c>
    </row>
    <row r="24" spans="1:2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3">
      <c r="A25" s="4" t="s">
        <v>45</v>
      </c>
      <c r="B25" s="4"/>
      <c r="C25" s="62"/>
      <c r="D25" s="8"/>
      <c r="E25" s="8"/>
      <c r="F25" s="8"/>
      <c r="G25" s="8"/>
      <c r="H25" s="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4.4" customHeight="1" x14ac:dyDescent="0.3">
      <c r="A26" s="54" t="s">
        <v>46</v>
      </c>
      <c r="B26" s="55"/>
      <c r="C26" s="55"/>
      <c r="D26" s="55"/>
      <c r="E26" s="55"/>
      <c r="F26" s="55"/>
      <c r="G26" s="55"/>
      <c r="H26" s="55"/>
      <c r="I26" s="55"/>
      <c r="J26" s="55"/>
      <c r="K26" s="56"/>
      <c r="L26" s="50">
        <v>44926</v>
      </c>
      <c r="M26" s="50">
        <v>44561</v>
      </c>
      <c r="N26" s="28">
        <v>44196</v>
      </c>
      <c r="O26" s="28">
        <v>43830</v>
      </c>
      <c r="P26" s="27" t="s">
        <v>74</v>
      </c>
      <c r="Q26" s="2" t="s">
        <v>61</v>
      </c>
      <c r="R26" s="12" t="s">
        <v>47</v>
      </c>
      <c r="S26" s="12" t="s">
        <v>48</v>
      </c>
      <c r="T26" s="12" t="s">
        <v>59</v>
      </c>
    </row>
    <row r="27" spans="1:20" x14ac:dyDescent="0.3">
      <c r="A27" s="57" t="s">
        <v>49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  <c r="L27" s="63">
        <v>4.6898999999999997</v>
      </c>
      <c r="M27" s="32">
        <v>4.5994000000000002</v>
      </c>
      <c r="N27" s="33">
        <v>4.6147999999999998</v>
      </c>
      <c r="O27" s="33">
        <v>4.2584999999999997</v>
      </c>
      <c r="P27" s="31">
        <v>4.3</v>
      </c>
      <c r="Q27" s="32">
        <v>4.1708999999999996</v>
      </c>
      <c r="R27" s="5">
        <v>4.4240000000000004</v>
      </c>
      <c r="S27" s="6">
        <v>4.2614999999999998</v>
      </c>
      <c r="T27" s="6">
        <v>4.2622999999999998</v>
      </c>
    </row>
    <row r="28" spans="1:2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4"/>
      <c r="N28" s="34"/>
      <c r="O28" s="3"/>
      <c r="P28" s="3"/>
      <c r="Q28" s="3"/>
      <c r="R28" s="3"/>
      <c r="S28" s="3"/>
      <c r="T28" s="3"/>
    </row>
    <row r="29" spans="1:20" x14ac:dyDescent="0.3">
      <c r="A29" s="4" t="s">
        <v>50</v>
      </c>
      <c r="B29" s="4"/>
      <c r="C29" s="62"/>
      <c r="D29" s="8"/>
      <c r="E29" s="8"/>
      <c r="F29" s="8"/>
      <c r="G29" s="8"/>
      <c r="H29" s="8"/>
      <c r="I29" s="3"/>
      <c r="J29" s="3"/>
      <c r="K29" s="3"/>
      <c r="L29" s="3"/>
      <c r="M29" s="34"/>
      <c r="N29" s="34"/>
      <c r="O29" s="3"/>
      <c r="P29" s="3"/>
      <c r="Q29" s="3"/>
      <c r="R29" s="3"/>
      <c r="S29" s="3"/>
      <c r="T29" s="3"/>
    </row>
    <row r="30" spans="1:20" ht="14.4" customHeight="1" x14ac:dyDescent="0.3">
      <c r="A30" s="54" t="s">
        <v>51</v>
      </c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0">
        <v>44926</v>
      </c>
      <c r="M30" s="50">
        <v>44561</v>
      </c>
      <c r="N30" s="28">
        <v>44196</v>
      </c>
      <c r="O30" s="28">
        <v>43830</v>
      </c>
      <c r="P30" s="27" t="s">
        <v>74</v>
      </c>
      <c r="Q30" s="2" t="s">
        <v>61</v>
      </c>
      <c r="R30" s="12" t="s">
        <v>47</v>
      </c>
      <c r="S30" s="12" t="s">
        <v>48</v>
      </c>
      <c r="T30" s="12" t="s">
        <v>59</v>
      </c>
    </row>
    <row r="31" spans="1:20" x14ac:dyDescent="0.3">
      <c r="A31" s="9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64">
        <v>4.6882999999999999</v>
      </c>
      <c r="M31" s="32">
        <v>4.5775000000000006</v>
      </c>
      <c r="N31" s="33">
        <v>4.4741999999999997</v>
      </c>
      <c r="O31" s="33">
        <v>4.3018000000000001</v>
      </c>
      <c r="P31" s="33">
        <v>4.2668999999999997</v>
      </c>
      <c r="Q31" s="32">
        <v>4.2446999999999999</v>
      </c>
      <c r="R31" s="5">
        <v>4.3757000000000001</v>
      </c>
      <c r="S31" s="6">
        <v>4.1848000000000001</v>
      </c>
      <c r="T31" s="6">
        <v>4.1893000000000002</v>
      </c>
    </row>
  </sheetData>
  <mergeCells count="6">
    <mergeCell ref="A30:K30"/>
    <mergeCell ref="A3:B3"/>
    <mergeCell ref="A26:K26"/>
    <mergeCell ref="A27:K27"/>
    <mergeCell ref="C2:K2"/>
    <mergeCell ref="L2:T2"/>
  </mergeCells>
  <phoneticPr fontId="9" type="noConversion"/>
  <pageMargins left="0.7" right="0.7" top="0.75" bottom="0.75" header="0.3" footer="0.3"/>
  <pageSetup paperSize="9" orientation="portrait" r:id="rId1"/>
  <ignoredErrors>
    <ignoredError sqref="O15:T15 J15: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GK Arteria SA_Dane Finansowe</vt:lpstr>
      <vt:lpstr>Arteria SA_Dane Finansowe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Kapciak</dc:creator>
  <cp:lastModifiedBy>Sylwia Kapciak</cp:lastModifiedBy>
  <dcterms:created xsi:type="dcterms:W3CDTF">2019-03-13T18:55:17Z</dcterms:created>
  <dcterms:modified xsi:type="dcterms:W3CDTF">2023-04-24T12:56:12Z</dcterms:modified>
</cp:coreProperties>
</file>